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书籍清单" sheetId="3" r:id="rId1"/>
  </sheets>
  <definedNames>
    <definedName name="_xlnm.Print_Area" localSheetId="0">书籍清单!$B$1:$N$28</definedName>
    <definedName name="_xlnm.Print_Titles" localSheetId="0">书籍清单!$1:$6</definedName>
  </definedNames>
  <calcPr calcId="144525"/>
</workbook>
</file>

<file path=xl/comments1.xml><?xml version="1.0" encoding="utf-8"?>
<comments xmlns="http://schemas.openxmlformats.org/spreadsheetml/2006/main">
  <authors>
    <author>吴飞</author>
  </authors>
  <commentList>
    <comment ref="L28" authorId="0">
      <text>
        <r>
          <rPr>
            <sz val="9"/>
            <rFont val="宋体"/>
            <charset val="134"/>
          </rPr>
          <t xml:space="preserve">评选依据
</t>
        </r>
      </text>
    </comment>
  </commentList>
</comments>
</file>

<file path=xl/sharedStrings.xml><?xml version="1.0" encoding="utf-8"?>
<sst xmlns="http://schemas.openxmlformats.org/spreadsheetml/2006/main" count="124" uniqueCount="78">
  <si>
    <t>附表</t>
  </si>
  <si>
    <t>长沙农村商业银行2020年读书会活动书籍项目拟采购书籍清单</t>
  </si>
  <si>
    <t>说明：①表格格式已设置为可打印模式，请不要随意调整；②部分表格公式设置仅作数据验证参考使用，请务必注意认真核对单价汇总与总价之间等数据关系是否相等。</t>
  </si>
  <si>
    <t>编号</t>
  </si>
  <si>
    <t>类别</t>
  </si>
  <si>
    <t>序号</t>
  </si>
  <si>
    <t>书名</t>
  </si>
  <si>
    <t>出版社</t>
  </si>
  <si>
    <t>作者/主编</t>
  </si>
  <si>
    <t>装订
方式</t>
  </si>
  <si>
    <t>拟采购
数量</t>
  </si>
  <si>
    <t>书籍
原价</t>
  </si>
  <si>
    <t>响应报价（含税价）</t>
  </si>
  <si>
    <t>备注</t>
  </si>
  <si>
    <t>报名资料不要填写此表报价。只有报名资料审核通过、收到采购人发送的采购邀请函的供应商按照采购人要求提供此表报价。</t>
  </si>
  <si>
    <t>①单价</t>
  </si>
  <si>
    <t>②总价</t>
  </si>
  <si>
    <t>③增值税税率</t>
  </si>
  <si>
    <t>单位：元/本</t>
  </si>
  <si>
    <t>单位：元</t>
  </si>
  <si>
    <t>单位：%</t>
  </si>
  <si>
    <t>一</t>
  </si>
  <si>
    <t>必读
书籍</t>
  </si>
  <si>
    <t>穷人的银行家</t>
  </si>
  <si>
    <t>生活读书新知三联书店</t>
  </si>
  <si>
    <t>【孟】穆罕默德·尤努斯</t>
  </si>
  <si>
    <t>平装</t>
  </si>
  <si>
    <t>不要填写</t>
  </si>
  <si>
    <t>价值为纲</t>
  </si>
  <si>
    <t>中信出版社</t>
  </si>
  <si>
    <t>黄卫伟</t>
  </si>
  <si>
    <t>精装</t>
  </si>
  <si>
    <t>以奋斗者为本</t>
  </si>
  <si>
    <t>以客户为中心</t>
  </si>
  <si>
    <t>小计</t>
  </si>
  <si>
    <t>二</t>
  </si>
  <si>
    <t>任选书籍</t>
  </si>
  <si>
    <t>银行网点产能实战手册</t>
  </si>
  <si>
    <t>中国经济出版社</t>
  </si>
  <si>
    <t>徐军</t>
  </si>
  <si>
    <t>你当像鸟飞往你的山</t>
  </si>
  <si>
    <t>南海出版公司</t>
  </si>
  <si>
    <t>塔拉·韦斯特弗</t>
  </si>
  <si>
    <t>你想活出怎样的人生</t>
  </si>
  <si>
    <t>【日】吉野源三郎</t>
  </si>
  <si>
    <t>见识</t>
  </si>
  <si>
    <t>吴军</t>
  </si>
  <si>
    <t>钱穆谈中国历史文化：
中华文化十二讲</t>
  </si>
  <si>
    <t>贵州人民出版社</t>
  </si>
  <si>
    <t>钱穆</t>
  </si>
  <si>
    <t>敏捷文化：
如何打造的高效能团队</t>
  </si>
  <si>
    <t>清华大学出版社</t>
  </si>
  <si>
    <t>【美】皮克斯顿/
吉布森/尼克莱森</t>
  </si>
  <si>
    <t>金融的本质</t>
  </si>
  <si>
    <t>【美】本·伯南克</t>
  </si>
  <si>
    <t>向上管理：
与你的领导相互成就</t>
  </si>
  <si>
    <t>江苏凤凰文艺出版社</t>
  </si>
  <si>
    <t>萧雨</t>
  </si>
  <si>
    <t>微表情密码</t>
  </si>
  <si>
    <t>四川文艺出版社</t>
  </si>
  <si>
    <t>(波兰)卡西亚·韦佐夫斯基
/帕特里克·韦佐夫斯基</t>
  </si>
  <si>
    <t>大清首辅张廷玉</t>
  </si>
  <si>
    <t>广东人民出版社</t>
  </si>
  <si>
    <t>寒山客</t>
  </si>
  <si>
    <t>人生</t>
  </si>
  <si>
    <t>北京十月文艺出版社</t>
  </si>
  <si>
    <t>路遥</t>
  </si>
  <si>
    <t>斯坦福极简经济学</t>
  </si>
  <si>
    <t>湖南人民出版社</t>
  </si>
  <si>
    <t>【美】泰勒</t>
  </si>
  <si>
    <t>资治通鉴启示录
（全2册）</t>
  </si>
  <si>
    <t>中华书局</t>
  </si>
  <si>
    <t>张国刚</t>
  </si>
  <si>
    <t>钱穆谈中国历史文化：
中国历史精神</t>
  </si>
  <si>
    <t>万历十五年</t>
  </si>
  <si>
    <t>【美】黄仁宇</t>
  </si>
  <si>
    <t>合计</t>
  </si>
  <si>
    <t>采购控制价将在采购邀请函中说明。</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</si>
</sst>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_ ;_ * \-#,##0_ ;_ * &quot;-&quot;??_ ;_ @_ "/>
  </numFmts>
  <fonts count="31">
    <font>
      <sz val="11"/>
      <color theme="1"/>
      <name val="等线"/>
      <charset val="134"/>
      <scheme val="minor"/>
    </font>
    <font>
      <sz val="20"/>
      <color theme="1"/>
      <name val="宋体"/>
      <charset val="134"/>
    </font>
    <font>
      <b/>
      <sz val="11"/>
      <color theme="1"/>
      <name val="宋体"/>
      <charset val="134"/>
    </font>
    <font>
      <sz val="11"/>
      <color theme="1"/>
      <name val="宋体"/>
      <charset val="134"/>
    </font>
    <font>
      <b/>
      <sz val="20"/>
      <color theme="1"/>
      <name val="宋体"/>
      <charset val="134"/>
    </font>
    <font>
      <sz val="11"/>
      <color rgb="FFFF0000"/>
      <name val="宋体"/>
      <charset val="134"/>
    </font>
    <font>
      <sz val="12"/>
      <color theme="1"/>
      <name val="宋体"/>
      <charset val="134"/>
    </font>
    <font>
      <b/>
      <sz val="12"/>
      <color theme="1"/>
      <name val="宋体"/>
      <charset val="134"/>
    </font>
    <font>
      <sz val="10"/>
      <color theme="1"/>
      <name val="宋体"/>
      <charset val="134"/>
    </font>
    <font>
      <sz val="8"/>
      <color theme="1"/>
      <name val="宋体"/>
      <charset val="134"/>
    </font>
    <font>
      <b/>
      <sz val="11"/>
      <color rgb="FFFF0000"/>
      <name val="宋体"/>
      <charset val="134"/>
    </font>
    <font>
      <b/>
      <sz val="9"/>
      <color rgb="FFFF0000"/>
      <name val="宋体"/>
      <charset val="134"/>
    </font>
    <font>
      <sz val="11"/>
      <color theme="1"/>
      <name val="等线"/>
      <charset val="0"/>
      <scheme val="minor"/>
    </font>
    <font>
      <b/>
      <sz val="11"/>
      <color rgb="FF3F3F3F"/>
      <name val="等线"/>
      <charset val="0"/>
      <scheme val="minor"/>
    </font>
    <font>
      <sz val="11"/>
      <color rgb="FFFF0000"/>
      <name val="等线"/>
      <charset val="0"/>
      <scheme val="minor"/>
    </font>
    <font>
      <sz val="11"/>
      <color theme="0"/>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theme="1"/>
      <name val="等线"/>
      <charset val="0"/>
      <scheme val="minor"/>
    </font>
    <font>
      <b/>
      <sz val="13"/>
      <color theme="3"/>
      <name val="等线"/>
      <charset val="134"/>
      <scheme val="minor"/>
    </font>
    <font>
      <sz val="11"/>
      <color rgb="FFFA7D00"/>
      <name val="等线"/>
      <charset val="0"/>
      <scheme val="minor"/>
    </font>
    <font>
      <b/>
      <sz val="15"/>
      <color theme="3"/>
      <name val="等线"/>
      <charset val="134"/>
      <scheme val="minor"/>
    </font>
    <font>
      <sz val="11"/>
      <color rgb="FF9C6500"/>
      <name val="等线"/>
      <charset val="0"/>
      <scheme val="minor"/>
    </font>
    <font>
      <b/>
      <sz val="11"/>
      <color rgb="FFFA7D00"/>
      <name val="等线"/>
      <charset val="0"/>
      <scheme val="minor"/>
    </font>
    <font>
      <b/>
      <sz val="18"/>
      <color theme="3"/>
      <name val="等线"/>
      <charset val="134"/>
      <scheme val="minor"/>
    </font>
    <font>
      <sz val="11"/>
      <color rgb="FF3F3F76"/>
      <name val="等线"/>
      <charset val="0"/>
      <scheme val="minor"/>
    </font>
    <font>
      <sz val="11"/>
      <color rgb="FF006100"/>
      <name val="等线"/>
      <charset val="0"/>
      <scheme val="minor"/>
    </font>
    <font>
      <u/>
      <sz val="11"/>
      <color rgb="FF0000FF"/>
      <name val="等线"/>
      <charset val="0"/>
      <scheme val="minor"/>
    </font>
    <font>
      <b/>
      <sz val="11"/>
      <color rgb="FFFFFFFF"/>
      <name val="等线"/>
      <charset val="0"/>
      <scheme val="minor"/>
    </font>
    <font>
      <i/>
      <sz val="11"/>
      <color rgb="FF7F7F7F"/>
      <name val="等线"/>
      <charset val="0"/>
      <scheme val="minor"/>
    </font>
  </fonts>
  <fills count="37">
    <fill>
      <patternFill patternType="none"/>
    </fill>
    <fill>
      <patternFill patternType="gray125"/>
    </fill>
    <fill>
      <patternFill patternType="solid">
        <fgColor theme="5" tint="0.4"/>
        <bgColor indexed="64"/>
      </patternFill>
    </fill>
    <fill>
      <patternFill patternType="solid">
        <fgColor theme="4" tint="0.8"/>
        <bgColor indexed="64"/>
      </patternFill>
    </fill>
    <fill>
      <patternFill patternType="solid">
        <fgColor theme="5" tint="0.6"/>
        <bgColor indexed="64"/>
      </patternFill>
    </fill>
    <fill>
      <patternFill patternType="solid">
        <fgColor rgb="FFFFFF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s>
  <borders count="48">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medium">
        <color auto="1"/>
      </left>
      <right/>
      <top style="thin">
        <color auto="1"/>
      </top>
      <bottom style="medium">
        <color auto="1"/>
      </bottom>
      <diagonal/>
    </border>
    <border>
      <left/>
      <right/>
      <top style="medium">
        <color auto="1"/>
      </top>
      <bottom/>
      <diagonal/>
    </border>
    <border>
      <left style="thin">
        <color auto="1"/>
      </left>
      <right style="medium">
        <color auto="1"/>
      </right>
      <top style="medium">
        <color auto="1"/>
      </top>
      <bottom/>
      <diagonal/>
    </border>
    <border>
      <left/>
      <right style="thin">
        <color auto="1"/>
      </right>
      <top style="thin">
        <color auto="1"/>
      </top>
      <bottom/>
      <diagonal/>
    </border>
    <border>
      <left style="thin">
        <color auto="1"/>
      </left>
      <right style="medium">
        <color auto="1"/>
      </right>
      <top/>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26" fillId="28" borderId="4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6" borderId="0" applyNumberFormat="0" applyBorder="0" applyAlignment="0" applyProtection="0">
      <alignment vertical="center"/>
    </xf>
    <xf numFmtId="0" fontId="18" fillId="13" borderId="0" applyNumberFormat="0" applyBorder="0" applyAlignment="0" applyProtection="0">
      <alignment vertical="center"/>
    </xf>
    <xf numFmtId="43" fontId="0" fillId="0" borderId="0" applyFont="0" applyFill="0" applyBorder="0" applyAlignment="0" applyProtection="0">
      <alignment vertical="center"/>
    </xf>
    <xf numFmtId="0" fontId="15" fillId="3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7" borderId="45" applyNumberFormat="0" applyFont="0" applyAlignment="0" applyProtection="0">
      <alignment vertical="center"/>
    </xf>
    <xf numFmtId="0" fontId="15" fillId="23"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42" applyNumberFormat="0" applyFill="0" applyAlignment="0" applyProtection="0">
      <alignment vertical="center"/>
    </xf>
    <xf numFmtId="0" fontId="20" fillId="0" borderId="42" applyNumberFormat="0" applyFill="0" applyAlignment="0" applyProtection="0">
      <alignment vertical="center"/>
    </xf>
    <xf numFmtId="0" fontId="15" fillId="31" borderId="0" applyNumberFormat="0" applyBorder="0" applyAlignment="0" applyProtection="0">
      <alignment vertical="center"/>
    </xf>
    <xf numFmtId="0" fontId="16" fillId="0" borderId="46" applyNumberFormat="0" applyFill="0" applyAlignment="0" applyProtection="0">
      <alignment vertical="center"/>
    </xf>
    <xf numFmtId="0" fontId="15" fillId="22" borderId="0" applyNumberFormat="0" applyBorder="0" applyAlignment="0" applyProtection="0">
      <alignment vertical="center"/>
    </xf>
    <xf numFmtId="0" fontId="13" fillId="9" borderId="40" applyNumberFormat="0" applyAlignment="0" applyProtection="0">
      <alignment vertical="center"/>
    </xf>
    <xf numFmtId="0" fontId="24" fillId="9" borderId="44" applyNumberFormat="0" applyAlignment="0" applyProtection="0">
      <alignment vertical="center"/>
    </xf>
    <xf numFmtId="0" fontId="29" fillId="36" borderId="47" applyNumberFormat="0" applyAlignment="0" applyProtection="0">
      <alignment vertical="center"/>
    </xf>
    <xf numFmtId="0" fontId="12" fillId="26" borderId="0" applyNumberFormat="0" applyBorder="0" applyAlignment="0" applyProtection="0">
      <alignment vertical="center"/>
    </xf>
    <xf numFmtId="0" fontId="15" fillId="12" borderId="0" applyNumberFormat="0" applyBorder="0" applyAlignment="0" applyProtection="0">
      <alignment vertical="center"/>
    </xf>
    <xf numFmtId="0" fontId="21" fillId="0" borderId="43" applyNumberFormat="0" applyFill="0" applyAlignment="0" applyProtection="0">
      <alignment vertical="center"/>
    </xf>
    <xf numFmtId="0" fontId="19" fillId="0" borderId="41" applyNumberFormat="0" applyFill="0" applyAlignment="0" applyProtection="0">
      <alignment vertical="center"/>
    </xf>
    <xf numFmtId="0" fontId="27" fillId="30" borderId="0" applyNumberFormat="0" applyBorder="0" applyAlignment="0" applyProtection="0">
      <alignment vertical="center"/>
    </xf>
    <xf numFmtId="0" fontId="23" fillId="21" borderId="0" applyNumberFormat="0" applyBorder="0" applyAlignment="0" applyProtection="0">
      <alignment vertical="center"/>
    </xf>
    <xf numFmtId="0" fontId="12" fillId="18" borderId="0" applyNumberFormat="0" applyBorder="0" applyAlignment="0" applyProtection="0">
      <alignment vertical="center"/>
    </xf>
    <xf numFmtId="0" fontId="15" fillId="35" borderId="0" applyNumberFormat="0" applyBorder="0" applyAlignment="0" applyProtection="0">
      <alignment vertical="center"/>
    </xf>
    <xf numFmtId="0" fontId="12" fillId="17"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Alignment="0" applyProtection="0">
      <alignment vertical="center"/>
    </xf>
    <xf numFmtId="0" fontId="15" fillId="34" borderId="0" applyNumberFormat="0" applyBorder="0" applyAlignment="0" applyProtection="0">
      <alignment vertical="center"/>
    </xf>
    <xf numFmtId="0" fontId="15" fillId="11" borderId="0" applyNumberFormat="0" applyBorder="0" applyAlignment="0" applyProtection="0">
      <alignment vertical="center"/>
    </xf>
    <xf numFmtId="0" fontId="12" fillId="24" borderId="0" applyNumberFormat="0" applyBorder="0" applyAlignment="0" applyProtection="0">
      <alignment vertical="center"/>
    </xf>
    <xf numFmtId="0" fontId="12" fillId="7" borderId="0" applyNumberFormat="0" applyBorder="0" applyAlignment="0" applyProtection="0">
      <alignment vertical="center"/>
    </xf>
    <xf numFmtId="0" fontId="15" fillId="33" borderId="0" applyNumberFormat="0" applyBorder="0" applyAlignment="0" applyProtection="0">
      <alignment vertical="center"/>
    </xf>
    <xf numFmtId="0" fontId="12" fillId="14"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2" fillId="6" borderId="0" applyNumberFormat="0" applyBorder="0" applyAlignment="0" applyProtection="0">
      <alignment vertical="center"/>
    </xf>
    <xf numFmtId="0" fontId="15" fillId="20" borderId="0" applyNumberFormat="0" applyBorder="0" applyAlignment="0" applyProtection="0">
      <alignment vertical="center"/>
    </xf>
  </cellStyleXfs>
  <cellXfs count="97">
    <xf numFmtId="0" fontId="0" fillId="0" borderId="0" xfId="0"/>
    <xf numFmtId="0" fontId="1" fillId="0" borderId="0" xfId="0" applyFont="1"/>
    <xf numFmtId="0" fontId="2" fillId="0" borderId="0" xfId="0" applyFont="1"/>
    <xf numFmtId="0" fontId="3" fillId="0" borderId="0" xfId="0" applyFont="1"/>
    <xf numFmtId="0" fontId="4" fillId="0" borderId="0" xfId="0" applyFont="1" applyAlignment="1">
      <alignment horizontal="center" vertical="center"/>
    </xf>
    <xf numFmtId="0" fontId="5" fillId="0" borderId="0" xfId="0" applyFont="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7" fillId="0" borderId="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4" xfId="0" applyFont="1" applyFill="1" applyBorder="1" applyAlignment="1">
      <alignment horizontal="center" vertical="center"/>
    </xf>
    <xf numFmtId="0" fontId="2" fillId="3" borderId="15" xfId="0" applyFont="1" applyFill="1" applyBorder="1" applyAlignment="1">
      <alignment vertical="center" wrapText="1"/>
    </xf>
    <xf numFmtId="0" fontId="2" fillId="3" borderId="21" xfId="0" applyFont="1" applyFill="1" applyBorder="1" applyAlignment="1">
      <alignment horizontal="center" vertical="center" wrapText="1"/>
    </xf>
    <xf numFmtId="0" fontId="7" fillId="4" borderId="22" xfId="0" applyFont="1" applyFill="1" applyBorder="1" applyAlignment="1">
      <alignment horizontal="center" vertical="center"/>
    </xf>
    <xf numFmtId="0" fontId="7" fillId="4" borderId="18" xfId="0" applyFont="1"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right"/>
    </xf>
    <xf numFmtId="0" fontId="10" fillId="0" borderId="0" xfId="0" applyFont="1" applyAlignment="1">
      <alignment horizontal="left" vertical="center"/>
    </xf>
    <xf numFmtId="0" fontId="2" fillId="2" borderId="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1" fillId="5" borderId="0" xfId="0" applyFont="1" applyFill="1" applyAlignment="1">
      <alignment horizontal="left" vertical="center" wrapText="1"/>
    </xf>
    <xf numFmtId="0" fontId="2" fillId="2" borderId="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5" fillId="5" borderId="29" xfId="0" applyFont="1" applyFill="1" applyBorder="1" applyAlignment="1">
      <alignment horizontal="center" vertical="center"/>
    </xf>
    <xf numFmtId="41" fontId="3" fillId="0" borderId="30" xfId="0" applyNumberFormat="1" applyFont="1" applyFill="1" applyBorder="1" applyAlignment="1">
      <alignment horizontal="center" vertical="center"/>
    </xf>
    <xf numFmtId="9" fontId="3" fillId="0" borderId="11" xfId="11" applyFont="1" applyFill="1" applyBorder="1" applyAlignment="1">
      <alignment horizontal="center" vertical="center"/>
    </xf>
    <xf numFmtId="176" fontId="3" fillId="0" borderId="31" xfId="8" applyNumberFormat="1" applyFont="1" applyFill="1" applyBorder="1" applyAlignment="1">
      <alignment horizontal="center" vertical="center"/>
    </xf>
    <xf numFmtId="0" fontId="5" fillId="5" borderId="32" xfId="0" applyFont="1" applyFill="1" applyBorder="1" applyAlignment="1">
      <alignment horizontal="center" vertical="center"/>
    </xf>
    <xf numFmtId="41" fontId="3" fillId="0" borderId="33" xfId="0" applyNumberFormat="1" applyFont="1" applyFill="1" applyBorder="1" applyAlignment="1">
      <alignment horizontal="center" vertical="center"/>
    </xf>
    <xf numFmtId="9" fontId="3" fillId="0" borderId="13" xfId="11" applyFont="1" applyFill="1" applyBorder="1" applyAlignment="1">
      <alignment horizontal="center" vertical="center"/>
    </xf>
    <xf numFmtId="176" fontId="3" fillId="0" borderId="34" xfId="8" applyNumberFormat="1" applyFont="1" applyFill="1" applyBorder="1" applyAlignment="1">
      <alignment horizontal="center" vertical="center"/>
    </xf>
    <xf numFmtId="0" fontId="5" fillId="5" borderId="25" xfId="0" applyFont="1" applyFill="1" applyBorder="1" applyAlignment="1">
      <alignment horizontal="center" vertical="center"/>
    </xf>
    <xf numFmtId="41" fontId="3" fillId="0" borderId="21" xfId="0" applyNumberFormat="1" applyFont="1" applyFill="1" applyBorder="1" applyAlignment="1">
      <alignment horizontal="center" vertical="center"/>
    </xf>
    <xf numFmtId="9" fontId="3" fillId="0" borderId="15" xfId="11" applyFont="1" applyFill="1" applyBorder="1" applyAlignment="1">
      <alignment horizontal="center" vertical="center"/>
    </xf>
    <xf numFmtId="176" fontId="3" fillId="0" borderId="35" xfId="8" applyNumberFormat="1" applyFont="1" applyFill="1" applyBorder="1" applyAlignment="1">
      <alignment horizontal="center" vertical="center"/>
    </xf>
    <xf numFmtId="0" fontId="2" fillId="3" borderId="16" xfId="0" applyFont="1" applyFill="1" applyBorder="1" applyAlignment="1">
      <alignment horizontal="center" vertical="center"/>
    </xf>
    <xf numFmtId="0" fontId="10" fillId="5" borderId="27" xfId="0" applyFont="1" applyFill="1" applyBorder="1" applyAlignment="1">
      <alignment horizontal="center" vertical="center" wrapText="1"/>
    </xf>
    <xf numFmtId="41" fontId="2" fillId="3" borderId="18" xfId="0" applyNumberFormat="1" applyFont="1" applyFill="1" applyBorder="1" applyAlignment="1">
      <alignment horizontal="center" vertical="center"/>
    </xf>
    <xf numFmtId="9" fontId="2" fillId="3" borderId="17" xfId="11" applyFont="1" applyFill="1" applyBorder="1" applyAlignment="1">
      <alignment horizontal="center" vertical="center"/>
    </xf>
    <xf numFmtId="176" fontId="2" fillId="3" borderId="36" xfId="8" applyNumberFormat="1" applyFont="1" applyFill="1" applyBorder="1" applyAlignment="1">
      <alignment horizontal="center" vertical="center"/>
    </xf>
    <xf numFmtId="0" fontId="5" fillId="5" borderId="37" xfId="0" applyFont="1" applyFill="1" applyBorder="1" applyAlignment="1">
      <alignment horizontal="center" vertical="center"/>
    </xf>
    <xf numFmtId="41" fontId="3" fillId="0" borderId="38" xfId="0" applyNumberFormat="1" applyFont="1" applyFill="1" applyBorder="1" applyAlignment="1">
      <alignment horizontal="center" vertical="center"/>
    </xf>
    <xf numFmtId="9" fontId="3" fillId="0" borderId="20" xfId="11" applyFont="1" applyFill="1" applyBorder="1" applyAlignment="1">
      <alignment horizontal="center" vertical="center"/>
    </xf>
    <xf numFmtId="176" fontId="3" fillId="0" borderId="39" xfId="8" applyNumberFormat="1" applyFont="1" applyFill="1" applyBorder="1" applyAlignment="1">
      <alignment horizontal="center" vertical="center"/>
    </xf>
    <xf numFmtId="0" fontId="2" fillId="3" borderId="14" xfId="0" applyFont="1" applyFill="1" applyBorder="1" applyAlignment="1">
      <alignment horizontal="center" vertical="center"/>
    </xf>
    <xf numFmtId="0" fontId="2" fillId="3" borderId="14" xfId="0" applyFont="1" applyFill="1" applyBorder="1" applyAlignment="1">
      <alignment vertical="center" wrapText="1"/>
    </xf>
    <xf numFmtId="0" fontId="10" fillId="3" borderId="25" xfId="0" applyFont="1" applyFill="1" applyBorder="1" applyAlignment="1">
      <alignment horizontal="center" vertical="center" wrapText="1"/>
    </xf>
    <xf numFmtId="41" fontId="2" fillId="3" borderId="21" xfId="0" applyNumberFormat="1" applyFont="1" applyFill="1" applyBorder="1" applyAlignment="1">
      <alignment horizontal="center" vertical="center"/>
    </xf>
    <xf numFmtId="9" fontId="2" fillId="3" borderId="15" xfId="11" applyFont="1" applyFill="1" applyBorder="1" applyAlignment="1">
      <alignment horizontal="center" vertical="center"/>
    </xf>
    <xf numFmtId="176" fontId="2" fillId="3" borderId="35" xfId="8" applyNumberFormat="1" applyFont="1" applyFill="1" applyBorder="1" applyAlignment="1">
      <alignment horizontal="center" vertical="center"/>
    </xf>
    <xf numFmtId="0" fontId="2" fillId="4" borderId="16" xfId="0" applyFont="1" applyFill="1" applyBorder="1" applyAlignment="1">
      <alignment horizontal="center" vertical="center"/>
    </xf>
    <xf numFmtId="0" fontId="7" fillId="4" borderId="16" xfId="0" applyFont="1" applyFill="1" applyBorder="1" applyAlignment="1">
      <alignment vertical="center"/>
    </xf>
    <xf numFmtId="0" fontId="2" fillId="4" borderId="27" xfId="0" applyFont="1" applyFill="1" applyBorder="1" applyAlignment="1">
      <alignment horizontal="center" vertical="center"/>
    </xf>
    <xf numFmtId="41" fontId="10" fillId="5" borderId="18" xfId="0" applyNumberFormat="1" applyFont="1" applyFill="1" applyBorder="1" applyAlignment="1">
      <alignment horizontal="center" vertical="center"/>
    </xf>
    <xf numFmtId="9" fontId="2" fillId="4" borderId="17" xfId="11" applyFont="1" applyFill="1" applyBorder="1" applyAlignment="1">
      <alignment horizontal="center" vertical="center"/>
    </xf>
    <xf numFmtId="176" fontId="2" fillId="4" borderId="36" xfId="8" applyNumberFormat="1" applyFont="1" applyFill="1" applyBorder="1" applyAlignment="1">
      <alignment horizontal="center" vertical="center"/>
    </xf>
    <xf numFmtId="0" fontId="2" fillId="0" borderId="0" xfId="0" applyFont="1" applyAlignment="1">
      <alignment horizontal="center" vertical="center"/>
    </xf>
    <xf numFmtId="0" fontId="10" fillId="0" borderId="0" xfId="0" applyFo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P29"/>
  <sheetViews>
    <sheetView tabSelected="1" workbookViewId="0">
      <pane xSplit="5" ySplit="6" topLeftCell="F7" activePane="bottomRight" state="frozen"/>
      <selection/>
      <selection pane="topRight"/>
      <selection pane="bottomLeft"/>
      <selection pane="bottomRight" activeCell="O7" sqref="O7"/>
    </sheetView>
  </sheetViews>
  <sheetFormatPr defaultColWidth="9" defaultRowHeight="13.5"/>
  <cols>
    <col min="1" max="1" width="3.75" style="3" customWidth="1"/>
    <col min="2" max="2" width="4.80833333333333" style="3" customWidth="1"/>
    <col min="3" max="3" width="5.53333333333333" style="3" customWidth="1"/>
    <col min="4" max="4" width="5.05833333333333" style="3" customWidth="1"/>
    <col min="5" max="5" width="21.375" style="3" customWidth="1"/>
    <col min="6" max="6" width="21.2333333333333" style="3" customWidth="1"/>
    <col min="7" max="7" width="21.5" style="3" customWidth="1"/>
    <col min="8" max="10" width="8.125" style="3" customWidth="1"/>
    <col min="11" max="11" width="8.375" style="3" customWidth="1"/>
    <col min="12" max="12" width="10.5" style="3" customWidth="1"/>
    <col min="13" max="13" width="8.375" style="3" customWidth="1"/>
    <col min="14" max="14" width="10.25" style="3" customWidth="1"/>
    <col min="15" max="15" width="38.875" style="3" customWidth="1"/>
    <col min="16" max="16" width="11.625" style="3"/>
    <col min="17" max="16384" width="9" style="3"/>
  </cols>
  <sheetData>
    <row r="1" spans="2:2">
      <c r="B1" s="3" t="s">
        <v>0</v>
      </c>
    </row>
    <row r="2" s="1" customFormat="1" ht="25.5" spans="2:14">
      <c r="B2" s="4" t="s">
        <v>1</v>
      </c>
      <c r="C2" s="4"/>
      <c r="D2" s="4"/>
      <c r="E2" s="4"/>
      <c r="F2" s="4"/>
      <c r="G2" s="4"/>
      <c r="H2" s="4"/>
      <c r="I2" s="4"/>
      <c r="J2" s="4"/>
      <c r="K2" s="4"/>
      <c r="L2" s="4"/>
      <c r="M2" s="4"/>
      <c r="N2" s="4"/>
    </row>
    <row r="3" ht="19" customHeight="1" spans="2:15">
      <c r="B3" s="5" t="s">
        <v>2</v>
      </c>
      <c r="K3" s="44"/>
      <c r="L3" s="44"/>
      <c r="M3" s="44"/>
      <c r="N3" s="45"/>
      <c r="O3" s="46"/>
    </row>
    <row r="4" ht="34" customHeight="1" spans="2:15">
      <c r="B4" s="6" t="s">
        <v>3</v>
      </c>
      <c r="C4" s="7" t="s">
        <v>4</v>
      </c>
      <c r="D4" s="7" t="s">
        <v>5</v>
      </c>
      <c r="E4" s="7" t="s">
        <v>6</v>
      </c>
      <c r="F4" s="7" t="s">
        <v>7</v>
      </c>
      <c r="G4" s="7" t="s">
        <v>8</v>
      </c>
      <c r="H4" s="8" t="s">
        <v>9</v>
      </c>
      <c r="I4" s="47" t="s">
        <v>10</v>
      </c>
      <c r="J4" s="47" t="s">
        <v>11</v>
      </c>
      <c r="K4" s="48" t="s">
        <v>12</v>
      </c>
      <c r="L4" s="48"/>
      <c r="M4" s="48"/>
      <c r="N4" s="49" t="s">
        <v>13</v>
      </c>
      <c r="O4" s="50" t="s">
        <v>14</v>
      </c>
    </row>
    <row r="5" ht="34" customHeight="1" spans="2:14">
      <c r="B5" s="9"/>
      <c r="C5" s="10"/>
      <c r="D5" s="10"/>
      <c r="E5" s="10"/>
      <c r="F5" s="10"/>
      <c r="G5" s="10"/>
      <c r="H5" s="11"/>
      <c r="I5" s="51"/>
      <c r="J5" s="52"/>
      <c r="K5" s="53" t="s">
        <v>15</v>
      </c>
      <c r="L5" s="54" t="s">
        <v>16</v>
      </c>
      <c r="M5" s="55" t="s">
        <v>17</v>
      </c>
      <c r="N5" s="56"/>
    </row>
    <row r="6" ht="34" customHeight="1" spans="2:14">
      <c r="B6" s="12"/>
      <c r="C6" s="13"/>
      <c r="D6" s="13"/>
      <c r="E6" s="13"/>
      <c r="F6" s="13"/>
      <c r="G6" s="13"/>
      <c r="H6" s="14"/>
      <c r="I6" s="57"/>
      <c r="J6" s="57" t="s">
        <v>18</v>
      </c>
      <c r="K6" s="58" t="s">
        <v>18</v>
      </c>
      <c r="L6" s="59" t="s">
        <v>19</v>
      </c>
      <c r="M6" s="60" t="s">
        <v>20</v>
      </c>
      <c r="N6" s="61"/>
    </row>
    <row r="7" ht="30" customHeight="1" spans="2:14">
      <c r="B7" s="15" t="s">
        <v>21</v>
      </c>
      <c r="C7" s="16" t="s">
        <v>22</v>
      </c>
      <c r="D7" s="17">
        <v>1</v>
      </c>
      <c r="E7" s="17" t="s">
        <v>23</v>
      </c>
      <c r="F7" s="17" t="s">
        <v>24</v>
      </c>
      <c r="G7" s="18" t="s">
        <v>25</v>
      </c>
      <c r="H7" s="19" t="s">
        <v>26</v>
      </c>
      <c r="I7" s="17">
        <v>2150</v>
      </c>
      <c r="J7" s="17">
        <v>35</v>
      </c>
      <c r="K7" s="62" t="s">
        <v>27</v>
      </c>
      <c r="L7" s="63" t="e">
        <f t="shared" ref="L7:L26" si="0">K7*I7</f>
        <v>#VALUE!</v>
      </c>
      <c r="M7" s="64">
        <v>0.09</v>
      </c>
      <c r="N7" s="65"/>
    </row>
    <row r="8" ht="30" customHeight="1" spans="2:14">
      <c r="B8" s="20"/>
      <c r="C8" s="21"/>
      <c r="D8" s="22">
        <v>2</v>
      </c>
      <c r="E8" s="22" t="s">
        <v>28</v>
      </c>
      <c r="F8" s="22" t="s">
        <v>29</v>
      </c>
      <c r="G8" s="22" t="s">
        <v>30</v>
      </c>
      <c r="H8" s="23" t="s">
        <v>31</v>
      </c>
      <c r="I8" s="22">
        <v>2150</v>
      </c>
      <c r="J8" s="22">
        <v>68</v>
      </c>
      <c r="K8" s="66" t="s">
        <v>27</v>
      </c>
      <c r="L8" s="67" t="e">
        <f t="shared" si="0"/>
        <v>#VALUE!</v>
      </c>
      <c r="M8" s="68">
        <v>0.09</v>
      </c>
      <c r="N8" s="69"/>
    </row>
    <row r="9" ht="30" customHeight="1" spans="2:14">
      <c r="B9" s="20"/>
      <c r="C9" s="21"/>
      <c r="D9" s="22">
        <v>3</v>
      </c>
      <c r="E9" s="22" t="s">
        <v>32</v>
      </c>
      <c r="F9" s="22" t="s">
        <v>29</v>
      </c>
      <c r="G9" s="22" t="s">
        <v>30</v>
      </c>
      <c r="H9" s="23" t="s">
        <v>31</v>
      </c>
      <c r="I9" s="22">
        <v>2150</v>
      </c>
      <c r="J9" s="22">
        <v>68</v>
      </c>
      <c r="K9" s="66" t="s">
        <v>27</v>
      </c>
      <c r="L9" s="67" t="e">
        <f t="shared" si="0"/>
        <v>#VALUE!</v>
      </c>
      <c r="M9" s="68">
        <v>0.09</v>
      </c>
      <c r="N9" s="69"/>
    </row>
    <row r="10" ht="30" customHeight="1" spans="2:14">
      <c r="B10" s="20"/>
      <c r="C10" s="24"/>
      <c r="D10" s="25">
        <v>4</v>
      </c>
      <c r="E10" s="25" t="s">
        <v>33</v>
      </c>
      <c r="F10" s="25" t="s">
        <v>29</v>
      </c>
      <c r="G10" s="25" t="s">
        <v>30</v>
      </c>
      <c r="H10" s="26" t="s">
        <v>31</v>
      </c>
      <c r="I10" s="25">
        <v>2150</v>
      </c>
      <c r="J10" s="25">
        <v>68</v>
      </c>
      <c r="K10" s="70" t="s">
        <v>27</v>
      </c>
      <c r="L10" s="71" t="e">
        <f t="shared" si="0"/>
        <v>#VALUE!</v>
      </c>
      <c r="M10" s="72">
        <v>0.09</v>
      </c>
      <c r="N10" s="73"/>
    </row>
    <row r="11" s="2" customFormat="1" ht="30" customHeight="1" spans="2:14">
      <c r="B11" s="27"/>
      <c r="C11" s="28"/>
      <c r="D11" s="29" t="s">
        <v>34</v>
      </c>
      <c r="E11" s="30"/>
      <c r="F11" s="30"/>
      <c r="G11" s="30"/>
      <c r="H11" s="30"/>
      <c r="I11" s="74">
        <f>SUM(I7:I10)</f>
        <v>8600</v>
      </c>
      <c r="J11" s="74"/>
      <c r="K11" s="75"/>
      <c r="L11" s="76" t="e">
        <f>SUM(L7:L10)</f>
        <v>#VALUE!</v>
      </c>
      <c r="M11" s="77">
        <v>0.09</v>
      </c>
      <c r="N11" s="78"/>
    </row>
    <row r="12" ht="30" customHeight="1" spans="2:14">
      <c r="B12" s="20" t="s">
        <v>35</v>
      </c>
      <c r="C12" s="31" t="s">
        <v>36</v>
      </c>
      <c r="D12" s="32">
        <v>1</v>
      </c>
      <c r="E12" s="33" t="s">
        <v>37</v>
      </c>
      <c r="F12" s="33" t="s">
        <v>38</v>
      </c>
      <c r="G12" s="33" t="s">
        <v>39</v>
      </c>
      <c r="H12" s="34" t="s">
        <v>26</v>
      </c>
      <c r="I12" s="33">
        <v>170</v>
      </c>
      <c r="J12" s="33">
        <v>48</v>
      </c>
      <c r="K12" s="79" t="s">
        <v>27</v>
      </c>
      <c r="L12" s="80" t="e">
        <f t="shared" si="0"/>
        <v>#VALUE!</v>
      </c>
      <c r="M12" s="81">
        <v>0.09</v>
      </c>
      <c r="N12" s="82"/>
    </row>
    <row r="13" ht="30" customHeight="1" spans="2:14">
      <c r="B13" s="20"/>
      <c r="C13" s="31"/>
      <c r="D13" s="35">
        <v>2</v>
      </c>
      <c r="E13" s="22" t="s">
        <v>40</v>
      </c>
      <c r="F13" s="22" t="s">
        <v>41</v>
      </c>
      <c r="G13" s="22" t="s">
        <v>42</v>
      </c>
      <c r="H13" s="23" t="s">
        <v>31</v>
      </c>
      <c r="I13" s="22">
        <v>170</v>
      </c>
      <c r="J13" s="22">
        <v>59</v>
      </c>
      <c r="K13" s="66" t="s">
        <v>27</v>
      </c>
      <c r="L13" s="67" t="e">
        <f t="shared" si="0"/>
        <v>#VALUE!</v>
      </c>
      <c r="M13" s="68">
        <v>0.09</v>
      </c>
      <c r="N13" s="69"/>
    </row>
    <row r="14" ht="30" customHeight="1" spans="2:14">
      <c r="B14" s="20"/>
      <c r="C14" s="31"/>
      <c r="D14" s="35">
        <v>3</v>
      </c>
      <c r="E14" s="22" t="s">
        <v>43</v>
      </c>
      <c r="F14" s="22" t="s">
        <v>41</v>
      </c>
      <c r="G14" s="22" t="s">
        <v>44</v>
      </c>
      <c r="H14" s="23" t="s">
        <v>31</v>
      </c>
      <c r="I14" s="22">
        <v>170</v>
      </c>
      <c r="J14" s="22">
        <v>49.5</v>
      </c>
      <c r="K14" s="66" t="s">
        <v>27</v>
      </c>
      <c r="L14" s="67" t="e">
        <f t="shared" si="0"/>
        <v>#VALUE!</v>
      </c>
      <c r="M14" s="68">
        <v>0.09</v>
      </c>
      <c r="N14" s="69"/>
    </row>
    <row r="15" ht="30" customHeight="1" spans="2:14">
      <c r="B15" s="20"/>
      <c r="C15" s="31"/>
      <c r="D15" s="35">
        <v>4</v>
      </c>
      <c r="E15" s="22" t="s">
        <v>45</v>
      </c>
      <c r="F15" s="22" t="s">
        <v>29</v>
      </c>
      <c r="G15" s="22" t="s">
        <v>46</v>
      </c>
      <c r="H15" s="23" t="s">
        <v>31</v>
      </c>
      <c r="I15" s="22">
        <v>170</v>
      </c>
      <c r="J15" s="22">
        <v>49</v>
      </c>
      <c r="K15" s="66" t="s">
        <v>27</v>
      </c>
      <c r="L15" s="67" t="e">
        <f t="shared" si="0"/>
        <v>#VALUE!</v>
      </c>
      <c r="M15" s="68">
        <v>0.09</v>
      </c>
      <c r="N15" s="69"/>
    </row>
    <row r="16" ht="46" customHeight="1" spans="2:14">
      <c r="B16" s="20"/>
      <c r="C16" s="31"/>
      <c r="D16" s="35">
        <v>5</v>
      </c>
      <c r="E16" s="35" t="s">
        <v>47</v>
      </c>
      <c r="F16" s="22" t="s">
        <v>48</v>
      </c>
      <c r="G16" s="22" t="s">
        <v>49</v>
      </c>
      <c r="H16" s="23" t="s">
        <v>26</v>
      </c>
      <c r="I16" s="22">
        <v>170</v>
      </c>
      <c r="J16" s="22">
        <v>24</v>
      </c>
      <c r="K16" s="66" t="s">
        <v>27</v>
      </c>
      <c r="L16" s="67" t="e">
        <f t="shared" si="0"/>
        <v>#VALUE!</v>
      </c>
      <c r="M16" s="68">
        <v>0.09</v>
      </c>
      <c r="N16" s="69"/>
    </row>
    <row r="17" ht="46" customHeight="1" spans="2:14">
      <c r="B17" s="20"/>
      <c r="C17" s="31"/>
      <c r="D17" s="35">
        <v>6</v>
      </c>
      <c r="E17" s="35" t="s">
        <v>50</v>
      </c>
      <c r="F17" s="22" t="s">
        <v>51</v>
      </c>
      <c r="G17" s="35" t="s">
        <v>52</v>
      </c>
      <c r="H17" s="36" t="s">
        <v>26</v>
      </c>
      <c r="I17" s="22">
        <v>170</v>
      </c>
      <c r="J17" s="22">
        <v>49</v>
      </c>
      <c r="K17" s="66" t="s">
        <v>27</v>
      </c>
      <c r="L17" s="67" t="e">
        <f t="shared" si="0"/>
        <v>#VALUE!</v>
      </c>
      <c r="M17" s="68">
        <v>0.09</v>
      </c>
      <c r="N17" s="69"/>
    </row>
    <row r="18" ht="30" customHeight="1" spans="2:14">
      <c r="B18" s="20"/>
      <c r="C18" s="31"/>
      <c r="D18" s="35">
        <v>7</v>
      </c>
      <c r="E18" s="22" t="s">
        <v>53</v>
      </c>
      <c r="F18" s="22" t="s">
        <v>29</v>
      </c>
      <c r="G18" s="22" t="s">
        <v>54</v>
      </c>
      <c r="H18" s="23" t="s">
        <v>31</v>
      </c>
      <c r="I18" s="22">
        <v>170</v>
      </c>
      <c r="J18" s="22">
        <v>58</v>
      </c>
      <c r="K18" s="66" t="s">
        <v>27</v>
      </c>
      <c r="L18" s="67" t="e">
        <f t="shared" si="0"/>
        <v>#VALUE!</v>
      </c>
      <c r="M18" s="68">
        <v>0.09</v>
      </c>
      <c r="N18" s="69"/>
    </row>
    <row r="19" ht="45" customHeight="1" spans="2:14">
      <c r="B19" s="20"/>
      <c r="C19" s="31"/>
      <c r="D19" s="35">
        <v>8</v>
      </c>
      <c r="E19" s="35" t="s">
        <v>55</v>
      </c>
      <c r="F19" s="22" t="s">
        <v>56</v>
      </c>
      <c r="G19" s="22" t="s">
        <v>57</v>
      </c>
      <c r="H19" s="23" t="s">
        <v>26</v>
      </c>
      <c r="I19" s="22">
        <v>170</v>
      </c>
      <c r="J19" s="22">
        <v>39.8</v>
      </c>
      <c r="K19" s="66" t="s">
        <v>27</v>
      </c>
      <c r="L19" s="67" t="e">
        <f t="shared" si="0"/>
        <v>#VALUE!</v>
      </c>
      <c r="M19" s="68">
        <v>0.09</v>
      </c>
      <c r="N19" s="69"/>
    </row>
    <row r="20" ht="30" customHeight="1" spans="2:14">
      <c r="B20" s="20"/>
      <c r="C20" s="31"/>
      <c r="D20" s="35">
        <v>9</v>
      </c>
      <c r="E20" s="22" t="s">
        <v>58</v>
      </c>
      <c r="F20" s="22" t="s">
        <v>59</v>
      </c>
      <c r="G20" s="37" t="s">
        <v>60</v>
      </c>
      <c r="H20" s="36" t="s">
        <v>26</v>
      </c>
      <c r="I20" s="22">
        <v>170</v>
      </c>
      <c r="J20" s="22">
        <v>39.8</v>
      </c>
      <c r="K20" s="66" t="s">
        <v>27</v>
      </c>
      <c r="L20" s="67" t="e">
        <f t="shared" si="0"/>
        <v>#VALUE!</v>
      </c>
      <c r="M20" s="68">
        <v>0.09</v>
      </c>
      <c r="N20" s="69"/>
    </row>
    <row r="21" ht="30" customHeight="1" spans="2:14">
      <c r="B21" s="20"/>
      <c r="C21" s="31"/>
      <c r="D21" s="35">
        <v>10</v>
      </c>
      <c r="E21" s="22" t="s">
        <v>61</v>
      </c>
      <c r="F21" s="22" t="s">
        <v>62</v>
      </c>
      <c r="G21" s="22" t="s">
        <v>63</v>
      </c>
      <c r="H21" s="23" t="s">
        <v>26</v>
      </c>
      <c r="I21" s="22">
        <v>170</v>
      </c>
      <c r="J21" s="22">
        <v>39.8</v>
      </c>
      <c r="K21" s="66" t="s">
        <v>27</v>
      </c>
      <c r="L21" s="67" t="e">
        <f t="shared" si="0"/>
        <v>#VALUE!</v>
      </c>
      <c r="M21" s="68">
        <v>0.09</v>
      </c>
      <c r="N21" s="69"/>
    </row>
    <row r="22" ht="30" customHeight="1" spans="2:14">
      <c r="B22" s="20"/>
      <c r="C22" s="31"/>
      <c r="D22" s="35">
        <v>11</v>
      </c>
      <c r="E22" s="22" t="s">
        <v>64</v>
      </c>
      <c r="F22" s="22" t="s">
        <v>65</v>
      </c>
      <c r="G22" s="22" t="s">
        <v>66</v>
      </c>
      <c r="H22" s="23" t="s">
        <v>26</v>
      </c>
      <c r="I22" s="22">
        <v>170</v>
      </c>
      <c r="J22" s="22">
        <v>25</v>
      </c>
      <c r="K22" s="66" t="s">
        <v>27</v>
      </c>
      <c r="L22" s="67" t="e">
        <f t="shared" si="0"/>
        <v>#VALUE!</v>
      </c>
      <c r="M22" s="68">
        <v>0.09</v>
      </c>
      <c r="N22" s="69"/>
    </row>
    <row r="23" ht="30" customHeight="1" spans="2:14">
      <c r="B23" s="20"/>
      <c r="C23" s="31"/>
      <c r="D23" s="35">
        <v>12</v>
      </c>
      <c r="E23" s="22" t="s">
        <v>67</v>
      </c>
      <c r="F23" s="22" t="s">
        <v>68</v>
      </c>
      <c r="G23" s="22" t="s">
        <v>69</v>
      </c>
      <c r="H23" s="23" t="s">
        <v>26</v>
      </c>
      <c r="I23" s="22">
        <v>170</v>
      </c>
      <c r="J23" s="22">
        <v>35</v>
      </c>
      <c r="K23" s="66" t="s">
        <v>27</v>
      </c>
      <c r="L23" s="67" t="e">
        <f t="shared" si="0"/>
        <v>#VALUE!</v>
      </c>
      <c r="M23" s="68">
        <v>0.09</v>
      </c>
      <c r="N23" s="69"/>
    </row>
    <row r="24" ht="36" customHeight="1" spans="2:14">
      <c r="B24" s="20"/>
      <c r="C24" s="31"/>
      <c r="D24" s="35">
        <v>13</v>
      </c>
      <c r="E24" s="35" t="s">
        <v>70</v>
      </c>
      <c r="F24" s="22" t="s">
        <v>71</v>
      </c>
      <c r="G24" s="22" t="s">
        <v>72</v>
      </c>
      <c r="H24" s="23" t="s">
        <v>26</v>
      </c>
      <c r="I24" s="22">
        <v>170</v>
      </c>
      <c r="J24" s="22">
        <v>68</v>
      </c>
      <c r="K24" s="66" t="s">
        <v>27</v>
      </c>
      <c r="L24" s="67" t="e">
        <f t="shared" si="0"/>
        <v>#VALUE!</v>
      </c>
      <c r="M24" s="68">
        <v>0.09</v>
      </c>
      <c r="N24" s="69"/>
    </row>
    <row r="25" ht="37" customHeight="1" spans="2:14">
      <c r="B25" s="20"/>
      <c r="C25" s="31"/>
      <c r="D25" s="35">
        <v>14</v>
      </c>
      <c r="E25" s="35" t="s">
        <v>73</v>
      </c>
      <c r="F25" s="22" t="s">
        <v>48</v>
      </c>
      <c r="G25" s="22" t="s">
        <v>49</v>
      </c>
      <c r="H25" s="23" t="s">
        <v>26</v>
      </c>
      <c r="I25" s="22">
        <v>170</v>
      </c>
      <c r="J25" s="22">
        <v>26</v>
      </c>
      <c r="K25" s="66" t="s">
        <v>27</v>
      </c>
      <c r="L25" s="67" t="e">
        <f t="shared" si="0"/>
        <v>#VALUE!</v>
      </c>
      <c r="M25" s="68">
        <v>0.09</v>
      </c>
      <c r="N25" s="69"/>
    </row>
    <row r="26" ht="37" customHeight="1" spans="2:14">
      <c r="B26" s="20"/>
      <c r="C26" s="31"/>
      <c r="D26" s="38">
        <v>15</v>
      </c>
      <c r="E26" s="38" t="s">
        <v>74</v>
      </c>
      <c r="F26" s="25" t="s">
        <v>24</v>
      </c>
      <c r="G26" s="25" t="s">
        <v>75</v>
      </c>
      <c r="H26" s="26" t="s">
        <v>26</v>
      </c>
      <c r="I26" s="25">
        <v>170</v>
      </c>
      <c r="J26" s="25">
        <v>26</v>
      </c>
      <c r="K26" s="70" t="s">
        <v>27</v>
      </c>
      <c r="L26" s="71" t="e">
        <f t="shared" si="0"/>
        <v>#VALUE!</v>
      </c>
      <c r="M26" s="72">
        <v>0.09</v>
      </c>
      <c r="N26" s="73"/>
    </row>
    <row r="27" s="2" customFormat="1" ht="28" customHeight="1" spans="2:14">
      <c r="B27" s="39"/>
      <c r="C27" s="31"/>
      <c r="D27" s="40"/>
      <c r="E27" s="41" t="str">
        <f>D11</f>
        <v>小计</v>
      </c>
      <c r="F27" s="41"/>
      <c r="G27" s="41"/>
      <c r="H27" s="41"/>
      <c r="I27" s="83">
        <f>SUM(I12:I26)</f>
        <v>2550</v>
      </c>
      <c r="J27" s="84"/>
      <c r="K27" s="85"/>
      <c r="L27" s="86" t="e">
        <f>SUM(L12:L26)</f>
        <v>#VALUE!</v>
      </c>
      <c r="M27" s="87">
        <v>0.09</v>
      </c>
      <c r="N27" s="88"/>
    </row>
    <row r="28" s="2" customFormat="1" ht="28" customHeight="1" spans="2:16">
      <c r="B28" s="42" t="s">
        <v>76</v>
      </c>
      <c r="C28" s="43"/>
      <c r="D28" s="43"/>
      <c r="E28" s="43"/>
      <c r="F28" s="43"/>
      <c r="G28" s="43"/>
      <c r="H28" s="43"/>
      <c r="I28" s="89">
        <f>I11+I27</f>
        <v>11150</v>
      </c>
      <c r="J28" s="90"/>
      <c r="K28" s="91"/>
      <c r="L28" s="92"/>
      <c r="M28" s="93">
        <v>0.09</v>
      </c>
      <c r="N28" s="94"/>
      <c r="P28" s="95"/>
    </row>
    <row r="29" spans="10:10">
      <c r="J29" s="96" t="s">
        <v>77</v>
      </c>
    </row>
  </sheetData>
  <mergeCells count="19">
    <mergeCell ref="B2:N2"/>
    <mergeCell ref="K4:M4"/>
    <mergeCell ref="D11:H11"/>
    <mergeCell ref="E27:H27"/>
    <mergeCell ref="B28:H28"/>
    <mergeCell ref="B4:B6"/>
    <mergeCell ref="B7:B11"/>
    <mergeCell ref="B12:B27"/>
    <mergeCell ref="C4:C6"/>
    <mergeCell ref="C7:C11"/>
    <mergeCell ref="C12:C27"/>
    <mergeCell ref="D4:D6"/>
    <mergeCell ref="E4:E6"/>
    <mergeCell ref="F4:F6"/>
    <mergeCell ref="G4:G6"/>
    <mergeCell ref="H4:H6"/>
    <mergeCell ref="I4:I6"/>
    <mergeCell ref="J4:J5"/>
    <mergeCell ref="N4:N6"/>
  </mergeCells>
  <pageMargins left="0.0388888888888889" right="0.0784722222222222" top="0.747916666666667" bottom="0.236111111111111" header="0.708333333333333" footer="0.196527777777778"/>
  <pageSetup paperSize="9" scale="97" fitToHeight="0" orientation="landscape" horizontalDpi="600"/>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书籍清单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党群工作部</dc:creator>
  <cp:lastModifiedBy>吴飞</cp:lastModifiedBy>
  <dcterms:created xsi:type="dcterms:W3CDTF">2015-06-05T18:17:00Z</dcterms:created>
  <dcterms:modified xsi:type="dcterms:W3CDTF">2020-02-21T00:05:12Z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